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3020" windowHeight="8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9" i="1" l="1"/>
  <c r="I24" i="1" l="1"/>
  <c r="G24" i="1"/>
  <c r="C45" i="1" l="1"/>
  <c r="C19" i="1"/>
  <c r="E24" i="1" l="1"/>
  <c r="J24" i="1" l="1"/>
  <c r="E45" i="1" l="1"/>
  <c r="F24" i="1"/>
  <c r="H24" i="1" l="1"/>
  <c r="F45" i="1"/>
  <c r="G19" i="1" l="1"/>
  <c r="G11" i="1" s="1"/>
  <c r="J19" i="1"/>
  <c r="I19" i="1" l="1"/>
  <c r="J11" i="1" l="1"/>
  <c r="I11" i="1"/>
  <c r="H11" i="1"/>
  <c r="I45" i="1" l="1"/>
  <c r="H45" i="1"/>
  <c r="J45" i="1"/>
  <c r="G45" i="1"/>
</calcChain>
</file>

<file path=xl/sharedStrings.xml><?xml version="1.0" encoding="utf-8"?>
<sst xmlns="http://schemas.openxmlformats.org/spreadsheetml/2006/main" count="69" uniqueCount="52">
  <si>
    <t>наименование программы</t>
  </si>
  <si>
    <t>источники финансирования</t>
  </si>
  <si>
    <t>федеральный  бюджет</t>
  </si>
  <si>
    <t>всего</t>
  </si>
  <si>
    <t>план</t>
  </si>
  <si>
    <t>факт</t>
  </si>
  <si>
    <t>РЗ ПР</t>
  </si>
  <si>
    <t>местный                         бюджет</t>
  </si>
  <si>
    <t>в т.ч. бюджетные инвестиции</t>
  </si>
  <si>
    <t>рублей</t>
  </si>
  <si>
    <t>областной          бюджет</t>
  </si>
  <si>
    <t>0503</t>
  </si>
  <si>
    <t>0801</t>
  </si>
  <si>
    <t>0309</t>
  </si>
  <si>
    <t>1.МП Староведугского с/п"Муниципальное управление"</t>
  </si>
  <si>
    <t>в т.ч.подпрограмма"Организация и осуществление мероприятий в сфере ГО и ЧС,обеспечение первичных мер пожарной безопасности на территории Староведугского сельского поселения"</t>
  </si>
  <si>
    <t>подпрограмма "Оказание социальной помощи на территории Староведугского сельского посления"</t>
  </si>
  <si>
    <t>1001</t>
  </si>
  <si>
    <t>подпрограмма "Обеспечение реализации муниципальной программы"</t>
  </si>
  <si>
    <t>0203</t>
  </si>
  <si>
    <t>0104</t>
  </si>
  <si>
    <t>2.МП «Организация предоставления населению жилищно-коммунальных услуг»</t>
  </si>
  <si>
    <t>в т.ч.подпрограмма "Благоустройство территории Староведугского сельского поселения"</t>
  </si>
  <si>
    <t>подпрограмма "Энергоэффективность и развитие энергетики"</t>
  </si>
  <si>
    <t>0409</t>
  </si>
  <si>
    <t>3.МП"Развитие транспортной системы"</t>
  </si>
  <si>
    <t>в т.ч.подпрограмма "Обеспечение реализации муниципальной программы"</t>
  </si>
  <si>
    <t>Всего</t>
  </si>
  <si>
    <t>Главный бухгалтер                                                                Андреева Н.А.</t>
  </si>
  <si>
    <t>0102</t>
  </si>
  <si>
    <t>0412</t>
  </si>
  <si>
    <t xml:space="preserve"> </t>
  </si>
  <si>
    <t>Приложение к месячному отчету</t>
  </si>
  <si>
    <t>Расшифровка целевых программ</t>
  </si>
  <si>
    <t>в т.ч. бюджетные инвестиции( софинансирование)</t>
  </si>
  <si>
    <t xml:space="preserve">                                  </t>
  </si>
  <si>
    <t xml:space="preserve">                 </t>
  </si>
  <si>
    <t>в том числе софинансирование</t>
  </si>
  <si>
    <t xml:space="preserve">     </t>
  </si>
  <si>
    <t xml:space="preserve">               </t>
  </si>
  <si>
    <t>подпрограмма "Содействие занаятости населения"</t>
  </si>
  <si>
    <t>0401</t>
  </si>
  <si>
    <t xml:space="preserve">         </t>
  </si>
  <si>
    <t>4.МП«Развитие культуры на 2020-2026 годы»</t>
  </si>
  <si>
    <t>мероприятия по развитию градостроительной деятельности</t>
  </si>
  <si>
    <t>модернизация уличного освещения</t>
  </si>
  <si>
    <t>0502</t>
  </si>
  <si>
    <t>0113</t>
  </si>
  <si>
    <t>организация сбора мусора</t>
  </si>
  <si>
    <t>мероприятия по охране окружающей среды</t>
  </si>
  <si>
    <t>0605</t>
  </si>
  <si>
    <t>по Староведугскому      сельскому  поселению  на 01.03.2024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</si>
</sst>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9" fontId="6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49" fontId="6" fillId="0" borderId="3" xfId="0" applyNumberFormat="1" applyFont="1" applyBorder="1" applyAlignment="1">
      <alignment vertical="center" wrapText="1"/>
    </xf>
    <xf numFmtId="49" fontId="6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2" fontId="9" fillId="0" borderId="2" xfId="0" applyNumberFormat="1" applyFont="1" applyBorder="1" applyAlignment="1">
      <alignment wrapText="1"/>
    </xf>
    <xf numFmtId="0" fontId="9" fillId="0" borderId="2" xfId="0" applyFont="1" applyBorder="1" applyAlignment="1">
      <alignment wrapText="1"/>
    </xf>
    <xf numFmtId="2" fontId="8" fillId="0" borderId="2" xfId="0" applyNumberFormat="1" applyFont="1" applyBorder="1" applyAlignment="1">
      <alignment wrapText="1"/>
    </xf>
    <xf numFmtId="2" fontId="9" fillId="0" borderId="2" xfId="0" applyNumberFormat="1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2" fontId="10" fillId="0" borderId="2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2" fontId="10" fillId="0" borderId="2" xfId="0" applyNumberFormat="1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2" fontId="11" fillId="2" borderId="2" xfId="0" applyNumberFormat="1" applyFont="1" applyFill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2" fontId="10" fillId="0" borderId="3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8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49" fontId="2" fillId="0" borderId="3" xfId="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zoomScale="90" zoomScaleNormal="90" workbookViewId="0">
      <selection activeCell="H30" sqref="H30"/>
    </sheetView>
  </sheetViews>
  <sheetFormatPr defaultRowHeight="15" x14ac:dyDescent="0.25"/>
  <cols>
    <col min="1" max="1" width="64.7109375" customWidth="1"/>
    <col min="2" max="2" width="9" customWidth="1"/>
    <col min="3" max="3" width="11.85546875" customWidth="1"/>
    <col min="4" max="4" width="11.7109375" customWidth="1"/>
    <col min="5" max="5" width="13" customWidth="1"/>
    <col min="6" max="6" width="14.28515625" customWidth="1"/>
    <col min="7" max="7" width="15.5703125" customWidth="1"/>
    <col min="8" max="8" width="15.28515625" customWidth="1"/>
    <col min="9" max="9" width="15" customWidth="1"/>
    <col min="10" max="10" width="16" customWidth="1"/>
    <col min="11" max="11" width="6.140625" customWidth="1"/>
  </cols>
  <sheetData>
    <row r="1" spans="1:12" ht="10.5" customHeight="1" x14ac:dyDescent="0.25">
      <c r="H1" s="50" t="s">
        <v>32</v>
      </c>
      <c r="I1" s="50"/>
      <c r="J1" s="50"/>
      <c r="K1" s="50"/>
      <c r="L1" s="50"/>
    </row>
    <row r="2" spans="1:12" hidden="1" x14ac:dyDescent="0.25"/>
    <row r="3" spans="1:12" ht="13.15" customHeight="1" x14ac:dyDescent="0.25">
      <c r="A3" s="51" t="s">
        <v>33</v>
      </c>
      <c r="B3" s="51"/>
      <c r="C3" s="51"/>
      <c r="D3" s="51"/>
      <c r="E3" s="51"/>
      <c r="F3" s="51"/>
      <c r="G3" s="51"/>
      <c r="H3" s="51"/>
      <c r="I3" s="51"/>
      <c r="J3" s="51"/>
    </row>
    <row r="4" spans="1:12" ht="11.65" customHeight="1" x14ac:dyDescent="0.25">
      <c r="A4" s="51" t="s">
        <v>51</v>
      </c>
      <c r="B4" s="51"/>
      <c r="C4" s="51"/>
      <c r="D4" s="51"/>
      <c r="E4" s="51"/>
      <c r="F4" s="51"/>
      <c r="G4" s="51"/>
      <c r="H4" s="51"/>
      <c r="I4" s="51"/>
      <c r="J4" s="51"/>
    </row>
    <row r="5" spans="1:12" ht="6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2" ht="9.4" customHeight="1" x14ac:dyDescent="0.25">
      <c r="I6" s="7" t="s">
        <v>9</v>
      </c>
    </row>
    <row r="7" spans="1:12" ht="15" customHeight="1" x14ac:dyDescent="0.25">
      <c r="A7" s="52" t="s">
        <v>0</v>
      </c>
      <c r="B7" s="52" t="s">
        <v>6</v>
      </c>
      <c r="C7" s="57" t="s">
        <v>1</v>
      </c>
      <c r="D7" s="58"/>
      <c r="E7" s="58"/>
      <c r="F7" s="58"/>
      <c r="G7" s="58"/>
      <c r="H7" s="58"/>
      <c r="I7" s="59" t="s">
        <v>3</v>
      </c>
      <c r="J7" s="60"/>
    </row>
    <row r="8" spans="1:12" ht="25.5" customHeight="1" x14ac:dyDescent="0.25">
      <c r="A8" s="53"/>
      <c r="B8" s="53"/>
      <c r="C8" s="55" t="s">
        <v>2</v>
      </c>
      <c r="D8" s="56"/>
      <c r="E8" s="55" t="s">
        <v>10</v>
      </c>
      <c r="F8" s="56"/>
      <c r="G8" s="55" t="s">
        <v>7</v>
      </c>
      <c r="H8" s="56"/>
      <c r="I8" s="61"/>
      <c r="J8" s="62"/>
    </row>
    <row r="9" spans="1:12" ht="17.25" customHeight="1" x14ac:dyDescent="0.25">
      <c r="A9" s="54"/>
      <c r="B9" s="54"/>
      <c r="C9" s="6" t="s">
        <v>4</v>
      </c>
      <c r="D9" s="6" t="s">
        <v>5</v>
      </c>
      <c r="E9" s="6" t="s">
        <v>4</v>
      </c>
      <c r="F9" s="6" t="s">
        <v>5</v>
      </c>
      <c r="G9" s="6" t="s">
        <v>4</v>
      </c>
      <c r="H9" s="6" t="s">
        <v>5</v>
      </c>
      <c r="I9" s="6" t="s">
        <v>4</v>
      </c>
      <c r="J9" s="6" t="s">
        <v>5</v>
      </c>
    </row>
    <row r="10" spans="1:12" ht="10.5" customHeight="1" x14ac:dyDescent="0.25">
      <c r="A10" s="9"/>
      <c r="B10" s="9"/>
      <c r="C10" s="8"/>
      <c r="D10" s="8"/>
      <c r="E10" s="8"/>
      <c r="F10" s="8"/>
      <c r="G10" s="8"/>
      <c r="H10" s="8"/>
      <c r="I10" s="8"/>
      <c r="J10" s="8"/>
    </row>
    <row r="11" spans="1:12" ht="21.75" customHeight="1" x14ac:dyDescent="0.25">
      <c r="A11" s="13" t="s">
        <v>14</v>
      </c>
      <c r="B11" s="44"/>
      <c r="C11" s="24">
        <v>136000</v>
      </c>
      <c r="D11" s="24">
        <v>20466</v>
      </c>
      <c r="E11" s="24"/>
      <c r="F11" s="24"/>
      <c r="G11" s="25">
        <f>G15+G16+G19</f>
        <v>4430000</v>
      </c>
      <c r="H11" s="24">
        <f>H15+H16+H19</f>
        <v>549478.24</v>
      </c>
      <c r="I11" s="24">
        <f>I15+I16+I19</f>
        <v>4566000</v>
      </c>
      <c r="J11" s="24">
        <f>J15+J16+J19</f>
        <v>569944.24</v>
      </c>
    </row>
    <row r="12" spans="1:12" ht="15.75" x14ac:dyDescent="0.25">
      <c r="A12" s="3" t="s">
        <v>8</v>
      </c>
      <c r="B12" s="45"/>
      <c r="C12" s="25"/>
      <c r="D12" s="25"/>
      <c r="E12" s="25"/>
      <c r="F12" s="25"/>
      <c r="G12" s="25"/>
      <c r="H12" s="25"/>
      <c r="I12" s="25"/>
      <c r="J12" s="25"/>
    </row>
    <row r="13" spans="1:12" ht="42" customHeight="1" x14ac:dyDescent="0.25">
      <c r="A13" s="14" t="s">
        <v>15</v>
      </c>
      <c r="B13" s="18" t="s">
        <v>13</v>
      </c>
      <c r="C13" s="26"/>
      <c r="D13" s="26"/>
      <c r="E13" s="27"/>
      <c r="F13" s="27"/>
      <c r="G13" s="27"/>
      <c r="H13" s="26"/>
      <c r="I13" s="26"/>
      <c r="J13" s="26"/>
    </row>
    <row r="14" spans="1:12" ht="9" customHeight="1" x14ac:dyDescent="0.25">
      <c r="A14" s="14"/>
      <c r="B14" s="15"/>
      <c r="C14" s="28"/>
      <c r="D14" s="29"/>
      <c r="E14" s="28"/>
      <c r="F14" s="28"/>
      <c r="G14" s="28"/>
      <c r="H14" s="28"/>
      <c r="I14" s="30"/>
      <c r="J14" s="30"/>
    </row>
    <row r="15" spans="1:12" ht="28.5" customHeight="1" x14ac:dyDescent="0.25">
      <c r="A15" s="14" t="s">
        <v>16</v>
      </c>
      <c r="B15" s="19" t="s">
        <v>17</v>
      </c>
      <c r="C15" s="26" t="s">
        <v>36</v>
      </c>
      <c r="D15" s="26"/>
      <c r="E15" s="26"/>
      <c r="F15" s="26"/>
      <c r="G15" s="27">
        <v>467000</v>
      </c>
      <c r="H15" s="27">
        <v>97618.559999999998</v>
      </c>
      <c r="I15" s="26">
        <v>467000</v>
      </c>
      <c r="J15" s="26">
        <v>97618.559999999998</v>
      </c>
    </row>
    <row r="16" spans="1:12" ht="15.75" x14ac:dyDescent="0.25">
      <c r="A16" s="14" t="s">
        <v>44</v>
      </c>
      <c r="B16" s="19" t="s">
        <v>30</v>
      </c>
      <c r="C16" s="28"/>
      <c r="D16" s="28"/>
      <c r="E16" s="28"/>
      <c r="F16" s="28"/>
      <c r="G16" s="28"/>
      <c r="H16" s="28"/>
      <c r="I16" s="30"/>
      <c r="J16" s="30"/>
    </row>
    <row r="17" spans="1:13" ht="15.75" x14ac:dyDescent="0.25">
      <c r="A17" s="14" t="s">
        <v>37</v>
      </c>
      <c r="B17" s="19"/>
      <c r="C17" s="26"/>
      <c r="D17" s="26"/>
      <c r="E17" s="26"/>
      <c r="F17" s="26"/>
      <c r="G17" s="27"/>
      <c r="H17" s="27"/>
      <c r="I17" s="26"/>
      <c r="J17" s="26"/>
    </row>
    <row r="18" spans="1:13" ht="15.75" x14ac:dyDescent="0.25">
      <c r="A18" s="14"/>
      <c r="B18" s="19"/>
      <c r="C18" s="26"/>
      <c r="D18" s="26"/>
      <c r="E18" s="26"/>
      <c r="F18" s="26"/>
      <c r="G18" s="27"/>
      <c r="H18" s="31"/>
      <c r="I18" s="26"/>
      <c r="J18" s="26"/>
    </row>
    <row r="19" spans="1:13" ht="18" customHeight="1" x14ac:dyDescent="0.25">
      <c r="A19" s="14" t="s">
        <v>18</v>
      </c>
      <c r="B19" s="19"/>
      <c r="C19" s="31">
        <f>C20+C21+C22+C23</f>
        <v>136000</v>
      </c>
      <c r="D19" s="31">
        <v>20466</v>
      </c>
      <c r="E19" s="27"/>
      <c r="F19" s="27"/>
      <c r="G19" s="27">
        <f>G20+G21+G22+G23</f>
        <v>3963000</v>
      </c>
      <c r="H19" s="31">
        <f>H20+H21</f>
        <v>451859.68</v>
      </c>
      <c r="I19" s="26">
        <f>I20+I21+I22+I23</f>
        <v>4099000</v>
      </c>
      <c r="J19" s="32">
        <f>J20+J21+J22+J23</f>
        <v>472325.68</v>
      </c>
    </row>
    <row r="20" spans="1:13" ht="20.25" customHeight="1" x14ac:dyDescent="0.25">
      <c r="A20" s="14"/>
      <c r="B20" s="19" t="s">
        <v>29</v>
      </c>
      <c r="C20" s="31"/>
      <c r="D20" s="31"/>
      <c r="E20" s="33"/>
      <c r="F20" s="33"/>
      <c r="G20" s="27">
        <v>981500</v>
      </c>
      <c r="H20" s="31">
        <v>107542</v>
      </c>
      <c r="I20" s="26">
        <v>981500</v>
      </c>
      <c r="J20" s="32">
        <v>107542</v>
      </c>
    </row>
    <row r="21" spans="1:13" ht="19.5" customHeight="1" x14ac:dyDescent="0.25">
      <c r="A21" s="12"/>
      <c r="B21" s="20" t="s">
        <v>20</v>
      </c>
      <c r="C21" s="34"/>
      <c r="D21" s="34"/>
      <c r="E21" s="33"/>
      <c r="F21" s="33"/>
      <c r="G21" s="33">
        <v>2981500</v>
      </c>
      <c r="H21" s="33">
        <v>344317.68</v>
      </c>
      <c r="I21" s="25">
        <v>2981500</v>
      </c>
      <c r="J21" s="24">
        <v>344317.68</v>
      </c>
    </row>
    <row r="22" spans="1:13" ht="18" customHeight="1" x14ac:dyDescent="0.25">
      <c r="A22" s="12"/>
      <c r="B22" s="21" t="s">
        <v>19</v>
      </c>
      <c r="C22" s="34">
        <v>136000</v>
      </c>
      <c r="D22" s="34">
        <v>20466</v>
      </c>
      <c r="E22" s="33"/>
      <c r="F22" s="33"/>
      <c r="G22" s="33"/>
      <c r="H22" s="33"/>
      <c r="I22" s="25">
        <v>136000</v>
      </c>
      <c r="J22" s="25">
        <v>20466</v>
      </c>
      <c r="M22" t="s">
        <v>38</v>
      </c>
    </row>
    <row r="23" spans="1:13" ht="18" customHeight="1" x14ac:dyDescent="0.25">
      <c r="A23" s="14"/>
      <c r="B23" s="21" t="s">
        <v>47</v>
      </c>
      <c r="C23" s="34"/>
      <c r="D23" s="34"/>
      <c r="E23" s="33"/>
      <c r="F23" s="33"/>
      <c r="G23" s="33"/>
      <c r="H23" s="33"/>
      <c r="I23" s="25"/>
      <c r="J23" s="25"/>
    </row>
    <row r="24" spans="1:13" ht="25.15" customHeight="1" x14ac:dyDescent="0.25">
      <c r="A24" s="67" t="s">
        <v>21</v>
      </c>
      <c r="B24" s="44"/>
      <c r="C24" s="46"/>
      <c r="D24" s="46"/>
      <c r="E24" s="46">
        <f>E27+E29+E30+E31+E33+E34+E35+E37</f>
        <v>43094.8</v>
      </c>
      <c r="F24" s="46">
        <f>F27+F30+F35</f>
        <v>0</v>
      </c>
      <c r="G24" s="46">
        <f>G27+G30+G31+G33+G35+G37</f>
        <v>744000</v>
      </c>
      <c r="H24" s="46">
        <f>H27+H30+H35</f>
        <v>122005.51</v>
      </c>
      <c r="I24" s="46">
        <f>I27+I30+I31+I33+I35+I37</f>
        <v>787094.8</v>
      </c>
      <c r="J24" s="46">
        <f>J27+J30++++J31+J33+J35+J37</f>
        <v>122305.51</v>
      </c>
    </row>
    <row r="25" spans="1:13" ht="30.75" hidden="1" customHeight="1" x14ac:dyDescent="0.25">
      <c r="A25" s="69"/>
      <c r="B25" s="45"/>
      <c r="C25" s="47"/>
      <c r="D25" s="47"/>
      <c r="E25" s="47"/>
      <c r="F25" s="49"/>
      <c r="G25" s="47"/>
      <c r="H25" s="47"/>
      <c r="I25" s="47"/>
      <c r="J25" s="47"/>
    </row>
    <row r="26" spans="1:13" ht="15.75" x14ac:dyDescent="0.25">
      <c r="A26" s="3" t="s">
        <v>8</v>
      </c>
      <c r="B26" s="4"/>
      <c r="C26" s="35"/>
      <c r="D26" s="35"/>
      <c r="E26" s="35"/>
      <c r="F26" s="35"/>
      <c r="G26" s="35"/>
      <c r="H26" s="35"/>
      <c r="I26" s="35"/>
      <c r="J26" s="35"/>
    </row>
    <row r="27" spans="1:13" ht="25.5" customHeight="1" x14ac:dyDescent="0.25">
      <c r="A27" s="14" t="s">
        <v>22</v>
      </c>
      <c r="B27" s="15" t="s">
        <v>11</v>
      </c>
      <c r="C27" s="28"/>
      <c r="D27" s="28" t="s">
        <v>35</v>
      </c>
      <c r="E27" s="28"/>
      <c r="F27" s="28"/>
      <c r="G27" s="28">
        <v>186000</v>
      </c>
      <c r="H27" s="28"/>
      <c r="I27" s="30">
        <v>186000</v>
      </c>
      <c r="J27" s="30"/>
    </row>
    <row r="28" spans="1:13" ht="16.5" customHeight="1" x14ac:dyDescent="0.25">
      <c r="A28" s="14" t="s">
        <v>37</v>
      </c>
      <c r="B28" s="15"/>
      <c r="C28" s="28"/>
      <c r="D28" s="28"/>
      <c r="E28" s="28"/>
      <c r="F28" s="28"/>
      <c r="G28" s="28"/>
      <c r="H28" s="28"/>
      <c r="I28" s="30"/>
      <c r="J28" s="28"/>
    </row>
    <row r="29" spans="1:13" ht="14.25" customHeight="1" x14ac:dyDescent="0.25">
      <c r="A29" s="14"/>
      <c r="B29" s="15" t="s">
        <v>11</v>
      </c>
      <c r="C29" s="28"/>
      <c r="D29" s="28"/>
      <c r="E29" s="28"/>
      <c r="F29" s="28"/>
      <c r="G29" s="28"/>
      <c r="H29" s="28"/>
      <c r="I29" s="30"/>
      <c r="J29" s="28"/>
    </row>
    <row r="30" spans="1:13" ht="21" customHeight="1" x14ac:dyDescent="0.25">
      <c r="A30" s="14" t="s">
        <v>40</v>
      </c>
      <c r="B30" s="15" t="s">
        <v>41</v>
      </c>
      <c r="C30" s="28"/>
      <c r="D30" s="28"/>
      <c r="E30" s="28">
        <v>13300</v>
      </c>
      <c r="F30" s="28"/>
      <c r="G30" s="28"/>
      <c r="H30" s="28"/>
      <c r="I30" s="30">
        <v>13300</v>
      </c>
      <c r="J30" s="30"/>
    </row>
    <row r="31" spans="1:13" ht="21" customHeight="1" x14ac:dyDescent="0.25">
      <c r="A31" s="14" t="s">
        <v>49</v>
      </c>
      <c r="B31" s="15" t="s">
        <v>50</v>
      </c>
      <c r="C31" s="28"/>
      <c r="D31" s="28"/>
      <c r="E31" s="28"/>
      <c r="F31" s="28"/>
      <c r="G31" s="28"/>
      <c r="H31" s="28"/>
      <c r="I31" s="30"/>
      <c r="J31" s="30"/>
    </row>
    <row r="32" spans="1:13" ht="21" customHeight="1" x14ac:dyDescent="0.25">
      <c r="A32" s="14" t="s">
        <v>37</v>
      </c>
      <c r="B32" s="15"/>
      <c r="C32" s="28"/>
      <c r="D32" s="28"/>
      <c r="E32" s="28"/>
      <c r="F32" s="28"/>
      <c r="G32" s="28"/>
      <c r="H32" s="28"/>
      <c r="I32" s="30"/>
      <c r="J32" s="30"/>
    </row>
    <row r="33" spans="1:14" ht="21" customHeight="1" x14ac:dyDescent="0.25">
      <c r="A33" s="14" t="s">
        <v>48</v>
      </c>
      <c r="B33" s="15" t="s">
        <v>46</v>
      </c>
      <c r="C33" s="28"/>
      <c r="D33" s="28"/>
      <c r="E33" s="28"/>
      <c r="F33" s="28"/>
      <c r="G33" s="28">
        <v>4000</v>
      </c>
      <c r="H33" s="28">
        <v>300</v>
      </c>
      <c r="I33" s="30">
        <v>4000</v>
      </c>
      <c r="J33" s="30">
        <v>300</v>
      </c>
    </row>
    <row r="34" spans="1:14" ht="21" customHeight="1" x14ac:dyDescent="0.25">
      <c r="A34" s="14" t="s">
        <v>37</v>
      </c>
      <c r="B34" s="15"/>
      <c r="C34" s="28"/>
      <c r="D34" s="28"/>
      <c r="E34" s="28"/>
      <c r="F34" s="28"/>
      <c r="G34" s="28"/>
      <c r="H34" s="28"/>
      <c r="I34" s="30"/>
      <c r="J34" s="30"/>
    </row>
    <row r="35" spans="1:14" ht="21" customHeight="1" x14ac:dyDescent="0.25">
      <c r="A35" s="14" t="s">
        <v>23</v>
      </c>
      <c r="B35" s="15" t="s">
        <v>11</v>
      </c>
      <c r="C35" s="28"/>
      <c r="D35" s="28" t="s">
        <v>31</v>
      </c>
      <c r="E35" s="28">
        <v>29794.799999999999</v>
      </c>
      <c r="F35" s="28"/>
      <c r="G35" s="28">
        <v>554000</v>
      </c>
      <c r="H35" s="28">
        <v>122005.51</v>
      </c>
      <c r="I35" s="30">
        <v>583794.80000000005</v>
      </c>
      <c r="J35" s="30">
        <v>122005.51</v>
      </c>
    </row>
    <row r="36" spans="1:14" ht="18.75" customHeight="1" x14ac:dyDescent="0.25">
      <c r="A36" s="14" t="s">
        <v>37</v>
      </c>
      <c r="B36" s="11"/>
      <c r="C36" s="36"/>
      <c r="D36" s="36"/>
      <c r="E36" s="36"/>
      <c r="F36" s="36"/>
      <c r="G36" s="36">
        <v>6000</v>
      </c>
      <c r="H36" s="36"/>
      <c r="I36" s="36">
        <v>6000</v>
      </c>
      <c r="J36" s="37"/>
    </row>
    <row r="37" spans="1:14" ht="18" customHeight="1" x14ac:dyDescent="0.25">
      <c r="A37" s="17" t="s">
        <v>45</v>
      </c>
      <c r="B37" s="11" t="s">
        <v>46</v>
      </c>
      <c r="C37" s="37"/>
      <c r="D37" s="37"/>
      <c r="E37" s="36"/>
      <c r="F37" s="37"/>
      <c r="G37" s="36"/>
      <c r="H37" s="37"/>
      <c r="I37" s="37"/>
      <c r="J37" s="37"/>
      <c r="N37" t="s">
        <v>39</v>
      </c>
    </row>
    <row r="38" spans="1:14" ht="19.5" customHeight="1" x14ac:dyDescent="0.25">
      <c r="A38" s="14" t="s">
        <v>37</v>
      </c>
      <c r="B38" s="11"/>
      <c r="C38" s="37"/>
      <c r="D38" s="37"/>
      <c r="E38" s="37"/>
      <c r="F38" s="37"/>
      <c r="G38" s="36"/>
      <c r="H38" s="37"/>
      <c r="I38" s="36"/>
      <c r="J38" s="37"/>
    </row>
    <row r="39" spans="1:14" ht="19.5" customHeight="1" x14ac:dyDescent="0.25">
      <c r="A39" s="10" t="s">
        <v>25</v>
      </c>
      <c r="B39" s="11" t="s">
        <v>24</v>
      </c>
      <c r="C39" s="37"/>
      <c r="D39" s="37"/>
      <c r="E39" s="37">
        <v>7773300</v>
      </c>
      <c r="F39" s="37"/>
      <c r="G39" s="37">
        <v>4140000</v>
      </c>
      <c r="H39" s="37"/>
      <c r="I39" s="37">
        <v>11913300</v>
      </c>
      <c r="J39" s="37"/>
    </row>
    <row r="40" spans="1:14" ht="21" customHeight="1" x14ac:dyDescent="0.25">
      <c r="A40" s="1" t="s">
        <v>34</v>
      </c>
      <c r="B40" s="11"/>
      <c r="C40" s="37"/>
      <c r="D40" s="37"/>
      <c r="E40" s="37"/>
      <c r="F40" s="37"/>
      <c r="G40" s="38">
        <v>140000</v>
      </c>
      <c r="H40" s="36"/>
      <c r="I40" s="36">
        <v>140000</v>
      </c>
      <c r="J40" s="36"/>
    </row>
    <row r="41" spans="1:14" ht="9.4" customHeight="1" x14ac:dyDescent="0.25">
      <c r="A41" s="67" t="s">
        <v>43</v>
      </c>
      <c r="B41" s="44"/>
      <c r="C41" s="64"/>
      <c r="D41" s="64"/>
      <c r="E41" s="48"/>
      <c r="F41" s="48"/>
      <c r="G41" s="46">
        <v>985000</v>
      </c>
      <c r="H41" s="46">
        <v>89806.54</v>
      </c>
      <c r="I41" s="46">
        <v>985000</v>
      </c>
      <c r="J41" s="46">
        <v>89806.54</v>
      </c>
    </row>
    <row r="42" spans="1:14" ht="9.4" customHeight="1" x14ac:dyDescent="0.25">
      <c r="A42" s="68"/>
      <c r="B42" s="63"/>
      <c r="C42" s="65"/>
      <c r="D42" s="65"/>
      <c r="E42" s="49"/>
      <c r="F42" s="49"/>
      <c r="G42" s="47"/>
      <c r="H42" s="47"/>
      <c r="I42" s="47"/>
      <c r="J42" s="47"/>
    </row>
    <row r="43" spans="1:14" ht="21.75" customHeight="1" x14ac:dyDescent="0.25">
      <c r="A43" s="16" t="s">
        <v>26</v>
      </c>
      <c r="B43" s="21" t="s">
        <v>12</v>
      </c>
      <c r="C43" s="39"/>
      <c r="D43" s="39"/>
      <c r="E43" s="40"/>
      <c r="F43" s="40"/>
      <c r="G43" s="39"/>
      <c r="H43" s="39"/>
      <c r="I43" s="41"/>
      <c r="J43" s="39"/>
    </row>
    <row r="44" spans="1:14" ht="12" customHeight="1" x14ac:dyDescent="0.25">
      <c r="A44" s="3" t="s">
        <v>8</v>
      </c>
      <c r="B44" s="22"/>
      <c r="C44" s="42"/>
      <c r="D44" s="42"/>
      <c r="E44" s="43" t="s">
        <v>42</v>
      </c>
      <c r="F44" s="43"/>
      <c r="G44" s="42"/>
      <c r="H44" s="42"/>
      <c r="I44" s="42"/>
      <c r="J44" s="42"/>
    </row>
    <row r="45" spans="1:14" ht="18" customHeight="1" x14ac:dyDescent="0.25">
      <c r="A45" s="3" t="s">
        <v>27</v>
      </c>
      <c r="B45" s="23"/>
      <c r="C45" s="41">
        <f>C11+C24+C39+C41</f>
        <v>136000</v>
      </c>
      <c r="D45" s="41">
        <v>20466</v>
      </c>
      <c r="E45" s="41">
        <f>E11+E24+E39+E41</f>
        <v>7816394.7999999998</v>
      </c>
      <c r="F45" s="41">
        <f t="shared" ref="F45:J45" si="0">F11+F24+F39+F41</f>
        <v>0</v>
      </c>
      <c r="G45" s="41">
        <f t="shared" si="0"/>
        <v>10299000</v>
      </c>
      <c r="H45" s="41">
        <f t="shared" si="0"/>
        <v>761290.29</v>
      </c>
      <c r="I45" s="41">
        <f t="shared" si="0"/>
        <v>18251394.800000001</v>
      </c>
      <c r="J45" s="41">
        <f t="shared" si="0"/>
        <v>782056.29</v>
      </c>
    </row>
    <row r="46" spans="1:14" hidden="1" x14ac:dyDescent="0.25">
      <c r="A46" s="3" t="s">
        <v>8</v>
      </c>
      <c r="B46" s="2"/>
      <c r="C46" s="1"/>
      <c r="D46" s="1"/>
      <c r="E46" s="1"/>
      <c r="F46" s="1"/>
      <c r="G46" s="1"/>
      <c r="H46" s="1"/>
      <c r="I46" s="1"/>
      <c r="J46" s="1"/>
    </row>
    <row r="47" spans="1:14" x14ac:dyDescent="0.25">
      <c r="A47" s="66"/>
      <c r="B47" s="66"/>
      <c r="C47" s="66"/>
      <c r="D47" s="66"/>
      <c r="E47" s="66"/>
      <c r="F47" s="66"/>
      <c r="G47" s="66"/>
      <c r="H47" s="66"/>
      <c r="I47" s="66"/>
      <c r="J47" s="66"/>
    </row>
    <row r="48" spans="1:14" x14ac:dyDescent="0.25">
      <c r="C48" t="s">
        <v>28</v>
      </c>
    </row>
    <row r="49" spans="1:10" ht="1.9" customHeight="1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</row>
  </sheetData>
  <mergeCells count="33">
    <mergeCell ref="A24:A25"/>
    <mergeCell ref="B24:B25"/>
    <mergeCell ref="G24:G25"/>
    <mergeCell ref="C24:C25"/>
    <mergeCell ref="E24:E25"/>
    <mergeCell ref="A49:J49"/>
    <mergeCell ref="B41:B42"/>
    <mergeCell ref="C41:C42"/>
    <mergeCell ref="D41:D42"/>
    <mergeCell ref="E41:E42"/>
    <mergeCell ref="G41:G42"/>
    <mergeCell ref="A47:J47"/>
    <mergeCell ref="A41:A42"/>
    <mergeCell ref="I41:I42"/>
    <mergeCell ref="H41:H42"/>
    <mergeCell ref="H1:L1"/>
    <mergeCell ref="A3:J3"/>
    <mergeCell ref="A4:J4"/>
    <mergeCell ref="B7:B9"/>
    <mergeCell ref="A7:A9"/>
    <mergeCell ref="E8:F8"/>
    <mergeCell ref="C7:H7"/>
    <mergeCell ref="C8:D8"/>
    <mergeCell ref="G8:H8"/>
    <mergeCell ref="I7:J8"/>
    <mergeCell ref="B11:B12"/>
    <mergeCell ref="D24:D25"/>
    <mergeCell ref="J41:J42"/>
    <mergeCell ref="J24:J25"/>
    <mergeCell ref="H24:H25"/>
    <mergeCell ref="F41:F42"/>
    <mergeCell ref="I24:I25"/>
    <mergeCell ref="F24:F25"/>
  </mergeCells>
  <phoneticPr fontId="4" type="noConversion"/>
  <pageMargins left="0.70866141732283472" right="0.70866141732283472" top="0.43" bottom="0.83" header="0.31496062992125984" footer="0.52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СтараяВедуга</cp:lastModifiedBy>
  <cp:lastPrinted>2023-08-30T17:04:03Z</cp:lastPrinted>
  <dcterms:created xsi:type="dcterms:W3CDTF">2012-01-11T18:04:35Z</dcterms:created>
  <dcterms:modified xsi:type="dcterms:W3CDTF">2024-03-01T08:06:30Z</dcterms:modified>
</cp:coreProperties>
</file>